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29" i="1" l="1"/>
  <c r="T32" i="1"/>
  <c r="T23" i="1"/>
  <c r="T36" i="1" l="1"/>
  <c r="T35" i="1" s="1"/>
  <c r="T56" i="1" l="1"/>
  <c r="T55" i="1" s="1"/>
  <c r="T51" i="1" l="1"/>
  <c r="T50" i="1" s="1"/>
  <c r="AI68" i="1" l="1"/>
  <c r="AN58" i="1" l="1"/>
  <c r="AI58" i="1"/>
  <c r="AI14" i="1" s="1"/>
  <c r="T60" i="1" l="1"/>
  <c r="T58" i="1" s="1"/>
  <c r="T68" i="1"/>
  <c r="T14" i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<sst xmlns="http://schemas.openxmlformats.org/spreadsheetml/2006/main" count="394" uniqueCount="186">
  <si>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</si>
  <si>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</si>
  <si>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</si>
  <si>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</si>
  <si>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</si>
  <si>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</si>
  <si>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</si>
  <si>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</si>
  <si>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</si>
  <si>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</si>
  <si>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</si>
  <si>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</si>
  <si>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</si>
  <si>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</si>
  <si>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</si>
  <si>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</si>
  <si>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</si>
  <si>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</si>
  <si>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</si>
  <si>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</si>
  <si>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</si>
  <si>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</si>
  <si>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</si>
  <si>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</si>
  <si>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</si>
  <si>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</si>
  <si>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</si>
  <si>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</si>
  <si>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</si>
  <si>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</si>
  <si>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</si>
  <si>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</si>
  <si>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</si>
  <si>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</si>
  <si>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</si>
  <si>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</si>
  <si>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</si>
  <si>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</si>
  <si>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</si>
  <si>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</si>
  <si>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</si>
  <si>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</si>
  <si>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</si>
  <si>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</si>
  <si>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</si>
  <si>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</si>
  <si>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</si>
  <si>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</si>
  <si>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</si>
  <si>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</si>
  <si>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</si>
  <si>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</si>
  <si>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</si>
  <si>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</si>
  <si>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</si>
  <si>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</si>
  <si>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</si>
  <si>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</si>
  <si>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</si>
  <si>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</si>
  <si>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</si>
  <si>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</si>
  <si>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</si>
  <si>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</si>
  <si>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</si>
  <si>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</si>
  <si>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</si>
  <si>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</si>
  <si>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</si>
  <si>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</si>
  <si>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</si>
  <si>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</si>
  <si>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</si>
  <si>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</si>
  <si>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</si>
  <si>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</si>
  <si>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</si>
  <si>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</si>
  <si>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</si>
  <si>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</si>
  <si>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</si>
  <si>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</si>
  <si>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</si>
  <si>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</si>
  <si>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</si>
  <si>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</si>
  <si>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</si>
  <si>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</si>
  <si>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</si>
  <si>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</si>
  <si>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</si>
  <si>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</si>
  <si>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</si>
  <si>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</si>
  <si>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</si>
  <si>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</si>
  <si>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</si>
  <si>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</si>
  <si>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</si>
  <si>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</si>
  <si>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</si>
  <si>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</si>
  <si>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</si>
  <si>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</si>
  <si>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</si>
  <si>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</si>
  <si>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</si>
  <si>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</si>
  <si>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</si>
  <si>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</si>
  <si>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</si>
  <si>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</si>
  <si>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</si>
  <si>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</si>
  <si>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</si>
  <si>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</si>
  <si>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</si>
  <si>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</si>
  <si>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</si>
  <si>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</si>
  <si>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</si>
  <si>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</si>
  <si>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</si>
  <si>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</si>
  <si>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</si>
  <si>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</si>
  <si>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</si>
  <si>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</si>
  <si>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</si>
  <si>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</si>
  <si>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</si>
  <si>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</si>
  <si>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</si>
  <si>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</si>
  <si>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</si>
  <si>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</si>
  <si>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</si>
  <si>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</si>
  <si>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</si>
  <si>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</si>
  <si>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</si>
  <si>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</si>
  <si>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</si>
  <si>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</si>
  <si>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</si>
  <si>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</si>
  <si>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</si>
  <si>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</si>
  <si>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</si>
  <si>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</si>
  <si>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</si>
  <si>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</si>
  <si>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</si>
  <si>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</si>
  <si>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</si>
  <si>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</si>
  <si>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</si>
  <si>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</si>
  <si>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</si>
  <si>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</si>
  <si>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</si>
  <si>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</si>
  <si>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</si>
  <si>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</si>
  <si>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04.2.00.20400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</si>
  <si>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</si>
  <si>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</si>
  <si>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</si>
  <si>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</si>
  <si>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</si>
  <si>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</si>
  <si>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</si>
  <si>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</si>
  <si>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</si>
  <si>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</si>
  <si>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</si>
  <si>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</si>
  <si>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</si>
  <si>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</si>
  <si>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</si>
  <si>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</si>
  <si>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</si>
  <si>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</si>
  <si>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</si>
  <si>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Приложение 8 к проекту  решения Собрания депутатов</t>
  </si>
  <si>
    <t xml:space="preserve"> Митякинского сельского поселения № от .06.2020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</si>
</sst>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3" xfId="0" applyFont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workbookViewId="0">
      <selection activeCell="AU10" sqref="AU10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184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185</v>
      </c>
    </row>
    <row r="3" spans="1:44" ht="27" customHeight="1" x14ac:dyDescent="0.25">
      <c r="A3" s="5"/>
      <c r="B3" s="73" t="s">
        <v>182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4" t="s">
        <v>0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5" t="s">
        <v>2</v>
      </c>
      <c r="B12" s="75" t="s">
        <v>3</v>
      </c>
      <c r="C12" s="75" t="s">
        <v>3</v>
      </c>
      <c r="D12" s="75" t="s">
        <v>3</v>
      </c>
      <c r="E12" s="75" t="s">
        <v>3</v>
      </c>
      <c r="F12" s="75" t="s">
        <v>3</v>
      </c>
      <c r="G12" s="75" t="s">
        <v>3</v>
      </c>
      <c r="H12" s="75" t="s">
        <v>3</v>
      </c>
      <c r="I12" s="75" t="s">
        <v>3</v>
      </c>
      <c r="J12" s="75" t="s">
        <v>3</v>
      </c>
      <c r="K12" s="75" t="s">
        <v>3</v>
      </c>
      <c r="L12" s="75" t="s">
        <v>3</v>
      </c>
      <c r="M12" s="75" t="s">
        <v>3</v>
      </c>
      <c r="N12" s="75" t="s">
        <v>3</v>
      </c>
      <c r="O12" s="75" t="s">
        <v>3</v>
      </c>
      <c r="P12" s="75" t="s">
        <v>3</v>
      </c>
      <c r="Q12" s="75" t="s">
        <v>4</v>
      </c>
      <c r="R12" s="75" t="s">
        <v>5</v>
      </c>
      <c r="S12" s="75" t="s">
        <v>12</v>
      </c>
      <c r="T12" s="76" t="s">
        <v>13</v>
      </c>
      <c r="U12" s="75" t="s">
        <v>8</v>
      </c>
      <c r="V12" s="75" t="s">
        <v>9</v>
      </c>
      <c r="W12" s="75" t="s">
        <v>10</v>
      </c>
      <c r="X12" s="75" t="s">
        <v>11</v>
      </c>
      <c r="Y12" s="75" t="s">
        <v>7</v>
      </c>
      <c r="Z12" s="75" t="s">
        <v>8</v>
      </c>
      <c r="AA12" s="75" t="s">
        <v>9</v>
      </c>
      <c r="AB12" s="75" t="s">
        <v>10</v>
      </c>
      <c r="AC12" s="75" t="s">
        <v>11</v>
      </c>
      <c r="AD12" s="75" t="s">
        <v>7</v>
      </c>
      <c r="AE12" s="75" t="s">
        <v>8</v>
      </c>
      <c r="AF12" s="75" t="s">
        <v>9</v>
      </c>
      <c r="AG12" s="75" t="s">
        <v>10</v>
      </c>
      <c r="AH12" s="75" t="s">
        <v>11</v>
      </c>
      <c r="AI12" s="75" t="s">
        <v>18</v>
      </c>
      <c r="AJ12" s="75" t="s">
        <v>14</v>
      </c>
      <c r="AK12" s="75" t="s">
        <v>15</v>
      </c>
      <c r="AL12" s="75" t="s">
        <v>16</v>
      </c>
      <c r="AM12" s="75" t="s">
        <v>17</v>
      </c>
      <c r="AN12" s="75" t="s">
        <v>125</v>
      </c>
      <c r="AO12" s="77" t="s">
        <v>19</v>
      </c>
      <c r="AP12" s="77" t="s">
        <v>20</v>
      </c>
      <c r="AQ12" s="77" t="s">
        <v>21</v>
      </c>
      <c r="AR12" s="77" t="s">
        <v>22</v>
      </c>
    </row>
    <row r="13" spans="1:44" ht="15" x14ac:dyDescent="0.25">
      <c r="A13" s="75"/>
      <c r="B13" s="75" t="s">
        <v>3</v>
      </c>
      <c r="C13" s="75" t="s">
        <v>3</v>
      </c>
      <c r="D13" s="75" t="s">
        <v>3</v>
      </c>
      <c r="E13" s="75" t="s">
        <v>3</v>
      </c>
      <c r="F13" s="75" t="s">
        <v>3</v>
      </c>
      <c r="G13" s="75" t="s">
        <v>3</v>
      </c>
      <c r="H13" s="75" t="s">
        <v>3</v>
      </c>
      <c r="I13" s="75" t="s">
        <v>3</v>
      </c>
      <c r="J13" s="75" t="s">
        <v>3</v>
      </c>
      <c r="K13" s="75" t="s">
        <v>3</v>
      </c>
      <c r="L13" s="75" t="s">
        <v>3</v>
      </c>
      <c r="M13" s="75" t="s">
        <v>3</v>
      </c>
      <c r="N13" s="75" t="s">
        <v>3</v>
      </c>
      <c r="O13" s="75" t="s">
        <v>3</v>
      </c>
      <c r="P13" s="75" t="s">
        <v>3</v>
      </c>
      <c r="Q13" s="75" t="s">
        <v>4</v>
      </c>
      <c r="R13" s="75" t="s">
        <v>5</v>
      </c>
      <c r="S13" s="75" t="s">
        <v>6</v>
      </c>
      <c r="T13" s="75" t="s">
        <v>7</v>
      </c>
      <c r="U13" s="75" t="s">
        <v>8</v>
      </c>
      <c r="V13" s="75" t="s">
        <v>9</v>
      </c>
      <c r="W13" s="75" t="s">
        <v>10</v>
      </c>
      <c r="X13" s="75" t="s">
        <v>11</v>
      </c>
      <c r="Y13" s="75" t="s">
        <v>7</v>
      </c>
      <c r="Z13" s="75" t="s">
        <v>8</v>
      </c>
      <c r="AA13" s="75" t="s">
        <v>9</v>
      </c>
      <c r="AB13" s="75" t="s">
        <v>10</v>
      </c>
      <c r="AC13" s="75" t="s">
        <v>11</v>
      </c>
      <c r="AD13" s="75" t="s">
        <v>7</v>
      </c>
      <c r="AE13" s="75" t="s">
        <v>8</v>
      </c>
      <c r="AF13" s="75" t="s">
        <v>9</v>
      </c>
      <c r="AG13" s="75" t="s">
        <v>10</v>
      </c>
      <c r="AH13" s="75" t="s">
        <v>11</v>
      </c>
      <c r="AI13" s="75" t="s">
        <v>7</v>
      </c>
      <c r="AJ13" s="75" t="s">
        <v>8</v>
      </c>
      <c r="AK13" s="75" t="s">
        <v>9</v>
      </c>
      <c r="AL13" s="75" t="s">
        <v>10</v>
      </c>
      <c r="AM13" s="75" t="s">
        <v>11</v>
      </c>
      <c r="AN13" s="75" t="s">
        <v>7</v>
      </c>
      <c r="AO13" s="77" t="s">
        <v>8</v>
      </c>
      <c r="AP13" s="77" t="s">
        <v>9</v>
      </c>
      <c r="AQ13" s="77" t="s">
        <v>10</v>
      </c>
      <c r="AR13" s="77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4">
        <f>T15+T19+T23+T35+T40+T50+T58+T63+T68+T55</f>
        <v>30966.100000000002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>
        <f>AI15+AI19+AI23+AI35+AI40+AI50+AI58+AI63+AI68</f>
        <v>10180.599999999999</v>
      </c>
      <c r="AJ14" s="64"/>
      <c r="AK14" s="64"/>
      <c r="AL14" s="64"/>
      <c r="AM14" s="64"/>
      <c r="AN14" s="64">
        <f>AN32+AN35+AN58+AN63+AN68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5">
        <v>377.9</v>
      </c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4">
        <v>377.9</v>
      </c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4">
        <v>377.9</v>
      </c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6">
        <v>377.9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5">
        <v>5</v>
      </c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4">
        <v>5</v>
      </c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183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4">
        <v>5</v>
      </c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183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6">
        <v>5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5">
        <f>T24+T29</f>
        <v>1985.1</v>
      </c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5">
        <v>415</v>
      </c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5">
        <v>115</v>
      </c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6">
        <v>115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5">
        <v>300</v>
      </c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6">
        <v>300</v>
      </c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15"/>
      <c r="AP28" s="15"/>
      <c r="AQ28" s="15"/>
      <c r="AR28" s="15"/>
    </row>
    <row r="29" spans="1:44" ht="36.75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4">
        <f>T32</f>
        <v>1570.1</v>
      </c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20"/>
      <c r="AP29" s="20"/>
      <c r="AQ29" s="20"/>
      <c r="AR29" s="20"/>
    </row>
    <row r="30" spans="1:44" ht="0.75" hidden="1" customHeight="1" x14ac:dyDescent="0.25">
      <c r="A30" s="42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1"/>
      <c r="R30" s="40"/>
      <c r="S30" s="40"/>
      <c r="T30" s="65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15"/>
      <c r="AP30" s="15"/>
      <c r="AQ30" s="15"/>
      <c r="AR30" s="15"/>
    </row>
    <row r="31" spans="1:44" ht="113.25" hidden="1" customHeight="1" x14ac:dyDescent="0.25">
      <c r="A31" s="17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18"/>
      <c r="S31" s="18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15"/>
      <c r="AP31" s="15"/>
      <c r="AQ31" s="15"/>
      <c r="AR31" s="15"/>
    </row>
    <row r="32" spans="1:44" ht="101.25" customHeight="1" x14ac:dyDescent="0.25">
      <c r="A32" s="16" t="s">
        <v>56</v>
      </c>
      <c r="B32" s="14" t="s">
        <v>57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2"/>
      <c r="R32" s="14"/>
      <c r="S32" s="14"/>
      <c r="T32" s="64">
        <f>T33+T34</f>
        <v>1570.1</v>
      </c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>
        <v>492.2</v>
      </c>
      <c r="AO32" s="20"/>
      <c r="AP32" s="20"/>
      <c r="AQ32" s="20"/>
      <c r="AR32" s="20"/>
    </row>
    <row r="33" spans="1:44" ht="111" customHeight="1" x14ac:dyDescent="0.25">
      <c r="A33" s="17" t="s">
        <v>58</v>
      </c>
      <c r="B33" s="18" t="s">
        <v>57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9" t="s">
        <v>31</v>
      </c>
      <c r="R33" s="18" t="s">
        <v>49</v>
      </c>
      <c r="S33" s="18" t="s">
        <v>40</v>
      </c>
      <c r="T33" s="66">
        <v>1565.1</v>
      </c>
      <c r="U33" s="66"/>
      <c r="V33" s="66"/>
      <c r="W33" s="66"/>
      <c r="X33" s="66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>
        <v>492.2</v>
      </c>
      <c r="AO33" s="15"/>
      <c r="AP33" s="15"/>
      <c r="AQ33" s="15"/>
      <c r="AR33" s="15"/>
    </row>
    <row r="34" spans="1:44" ht="81.75" customHeight="1" x14ac:dyDescent="0.25">
      <c r="A34" s="23" t="s">
        <v>126</v>
      </c>
      <c r="B34" s="24" t="s">
        <v>164</v>
      </c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19" t="s">
        <v>31</v>
      </c>
      <c r="R34" s="18" t="s">
        <v>49</v>
      </c>
      <c r="S34" s="18" t="s">
        <v>40</v>
      </c>
      <c r="T34" s="67">
        <v>5</v>
      </c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5">
        <f>T36</f>
        <v>4650.8999999999996</v>
      </c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>
        <v>2362</v>
      </c>
      <c r="AJ35" s="64"/>
      <c r="AK35" s="64"/>
      <c r="AL35" s="64"/>
      <c r="AM35" s="64"/>
      <c r="AN35" s="64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5">
        <f>T38+T39</f>
        <v>4650.8999999999996</v>
      </c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>
        <v>2362</v>
      </c>
      <c r="AJ36" s="65"/>
      <c r="AK36" s="65"/>
      <c r="AL36" s="65"/>
      <c r="AM36" s="65"/>
      <c r="AN36" s="65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5">
        <v>4296.8999999999996</v>
      </c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>
        <v>2362</v>
      </c>
      <c r="AJ37" s="65"/>
      <c r="AK37" s="65"/>
      <c r="AL37" s="65"/>
      <c r="AM37" s="65"/>
      <c r="AN37" s="65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6">
        <v>4296.8999999999996</v>
      </c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7"/>
      <c r="AJ38" s="66"/>
      <c r="AK38" s="66"/>
      <c r="AL38" s="66"/>
      <c r="AM38" s="66"/>
      <c r="AN38" s="67"/>
      <c r="AO38" s="32"/>
      <c r="AP38" s="32"/>
      <c r="AQ38" s="32"/>
      <c r="AR38" s="32"/>
    </row>
    <row r="39" spans="1:44" ht="43.5" customHeight="1" x14ac:dyDescent="0.25">
      <c r="A39" s="63" t="s">
        <v>180</v>
      </c>
      <c r="B39" s="18" t="s">
        <v>181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6">
        <v>354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5">
        <v>116</v>
      </c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15"/>
      <c r="AP40" s="15"/>
      <c r="AQ40" s="15"/>
      <c r="AR40" s="15"/>
    </row>
    <row r="41" spans="1:44" ht="52.5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5">
        <f>T42+T44+T46+T48</f>
        <v>116</v>
      </c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5">
        <v>30</v>
      </c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6">
        <v>30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15"/>
      <c r="AP43" s="15"/>
      <c r="AQ43" s="15"/>
      <c r="AR43" s="15"/>
    </row>
    <row r="44" spans="1:44" ht="84.75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5">
        <v>28</v>
      </c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6">
        <v>28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5">
        <v>38</v>
      </c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6">
        <v>38</v>
      </c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5">
        <v>20</v>
      </c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6">
        <v>20</v>
      </c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15"/>
      <c r="AP49" s="15"/>
      <c r="AQ49" s="15"/>
      <c r="AR49" s="15"/>
    </row>
    <row r="50" spans="1:44" ht="63" customHeight="1" x14ac:dyDescent="0.25">
      <c r="A50" s="34" t="s">
        <v>154</v>
      </c>
      <c r="B50" s="35" t="s">
        <v>153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8"/>
      <c r="S50" s="18"/>
      <c r="T50" s="65">
        <f>T51</f>
        <v>16274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5">
        <v>4246.6000000000004</v>
      </c>
      <c r="AJ50" s="66"/>
      <c r="AK50" s="66"/>
      <c r="AL50" s="66"/>
      <c r="AM50" s="66"/>
      <c r="AN50" s="66"/>
      <c r="AO50" s="15"/>
      <c r="AP50" s="15"/>
      <c r="AQ50" s="15"/>
      <c r="AR50" s="15"/>
    </row>
    <row r="51" spans="1:44" ht="34.5" customHeight="1" x14ac:dyDescent="0.25">
      <c r="A51" s="43" t="s">
        <v>156</v>
      </c>
      <c r="B51" s="35" t="s">
        <v>155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65">
        <f>T54+T52</f>
        <v>16274</v>
      </c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>
        <v>4246.6000000000004</v>
      </c>
      <c r="AJ51" s="64"/>
      <c r="AK51" s="64"/>
      <c r="AL51" s="64"/>
      <c r="AM51" s="64"/>
      <c r="AN51" s="64"/>
      <c r="AO51" s="20"/>
      <c r="AP51" s="20"/>
      <c r="AQ51" s="20"/>
      <c r="AR51" s="20"/>
    </row>
    <row r="52" spans="1:44" ht="114" customHeight="1" x14ac:dyDescent="0.25">
      <c r="A52" s="27" t="s">
        <v>151</v>
      </c>
      <c r="B52" s="28" t="s">
        <v>165</v>
      </c>
      <c r="C52" s="28" t="s">
        <v>40</v>
      </c>
      <c r="D52" s="28" t="s">
        <v>152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>
        <v>240</v>
      </c>
      <c r="R52" s="29" t="s">
        <v>49</v>
      </c>
      <c r="S52" s="29" t="s">
        <v>40</v>
      </c>
      <c r="T52" s="67">
        <v>131</v>
      </c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15"/>
      <c r="AP52" s="15"/>
      <c r="AQ52" s="15"/>
      <c r="AR52" s="15"/>
    </row>
    <row r="53" spans="1:44" ht="91.9" customHeight="1" x14ac:dyDescent="0.25">
      <c r="A53" s="54" t="s">
        <v>169</v>
      </c>
      <c r="B53" s="28" t="s">
        <v>170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9" t="s">
        <v>49</v>
      </c>
      <c r="S53" s="29" t="s">
        <v>40</v>
      </c>
      <c r="T53" s="69">
        <v>16143</v>
      </c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20"/>
      <c r="AP53" s="20"/>
      <c r="AQ53" s="20"/>
      <c r="AR53" s="20"/>
    </row>
    <row r="54" spans="1:44" ht="92.45" customHeight="1" x14ac:dyDescent="0.25">
      <c r="A54" s="55" t="s">
        <v>169</v>
      </c>
      <c r="B54" s="28" t="s">
        <v>170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6">
        <v>240</v>
      </c>
      <c r="R54" s="29" t="s">
        <v>49</v>
      </c>
      <c r="S54" s="29" t="s">
        <v>40</v>
      </c>
      <c r="T54" s="69">
        <v>16143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9">
        <v>4246.6000000000004</v>
      </c>
      <c r="AJ54" s="68"/>
      <c r="AK54" s="68"/>
      <c r="AL54" s="68"/>
      <c r="AM54" s="68"/>
      <c r="AN54" s="68"/>
      <c r="AO54" s="15"/>
      <c r="AP54" s="15"/>
      <c r="AQ54" s="15"/>
      <c r="AR54" s="15"/>
    </row>
    <row r="55" spans="1:44" ht="28.5" customHeight="1" x14ac:dyDescent="0.25">
      <c r="A55" s="59" t="s">
        <v>173</v>
      </c>
      <c r="B55" s="14" t="s">
        <v>174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58"/>
      <c r="R55" s="14"/>
      <c r="S55" s="14"/>
      <c r="T55" s="64">
        <f>T56</f>
        <v>25</v>
      </c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15"/>
      <c r="AP55" s="15"/>
      <c r="AQ55" s="15"/>
      <c r="AR55" s="15"/>
    </row>
    <row r="56" spans="1:44" ht="24.75" customHeight="1" x14ac:dyDescent="0.25">
      <c r="A56" s="59" t="s">
        <v>175</v>
      </c>
      <c r="B56" s="14" t="s">
        <v>176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58"/>
      <c r="R56" s="14"/>
      <c r="S56" s="14"/>
      <c r="T56" s="64">
        <f>T57</f>
        <v>25</v>
      </c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20"/>
      <c r="AP56" s="20"/>
      <c r="AQ56" s="20"/>
      <c r="AR56" s="20"/>
    </row>
    <row r="57" spans="1:44" ht="66.75" customHeight="1" x14ac:dyDescent="0.25">
      <c r="A57" s="60" t="s">
        <v>177</v>
      </c>
      <c r="B57" s="37" t="s">
        <v>178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8">
        <v>240</v>
      </c>
      <c r="R57" s="37" t="s">
        <v>179</v>
      </c>
      <c r="S57" s="37" t="s">
        <v>49</v>
      </c>
      <c r="T57" s="67">
        <v>25</v>
      </c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20"/>
      <c r="AP57" s="20"/>
      <c r="AQ57" s="20"/>
      <c r="AR57" s="20"/>
    </row>
    <row r="58" spans="1:44" ht="28.5" customHeight="1" x14ac:dyDescent="0.25">
      <c r="A58" s="26" t="s">
        <v>86</v>
      </c>
      <c r="B58" s="14" t="s">
        <v>87</v>
      </c>
      <c r="C58" s="14"/>
      <c r="D58" s="14"/>
      <c r="E58" s="14"/>
      <c r="F58" s="14" t="s">
        <v>127</v>
      </c>
      <c r="G58" s="14" t="s">
        <v>128</v>
      </c>
      <c r="H58" s="14" t="s">
        <v>129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65">
        <f>T59+T60</f>
        <v>4965</v>
      </c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>
        <f>AI59+AI60</f>
        <v>3115.2</v>
      </c>
      <c r="AJ58" s="64" t="e">
        <f t="shared" ref="AJ58:AM58" si="0">AJ59+AJ60</f>
        <v>#REF!</v>
      </c>
      <c r="AK58" s="64" t="e">
        <f t="shared" si="0"/>
        <v>#REF!</v>
      </c>
      <c r="AL58" s="64" t="e">
        <f t="shared" si="0"/>
        <v>#REF!</v>
      </c>
      <c r="AM58" s="64" t="e">
        <f t="shared" si="0"/>
        <v>#REF!</v>
      </c>
      <c r="AN58" s="64">
        <f>AN59+AN60</f>
        <v>4965</v>
      </c>
      <c r="AO58" s="15"/>
      <c r="AP58" s="15"/>
      <c r="AQ58" s="15"/>
      <c r="AR58" s="15"/>
    </row>
    <row r="59" spans="1:44" ht="52.5" customHeight="1" x14ac:dyDescent="0.25">
      <c r="A59" s="21" t="s">
        <v>88</v>
      </c>
      <c r="B59" s="18" t="s">
        <v>89</v>
      </c>
      <c r="C59" s="18"/>
      <c r="D59" s="18"/>
      <c r="E59" s="18"/>
      <c r="F59" s="18" t="s">
        <v>130</v>
      </c>
      <c r="G59" s="18" t="s">
        <v>131</v>
      </c>
      <c r="H59" s="18" t="s">
        <v>132</v>
      </c>
      <c r="I59" s="18"/>
      <c r="J59" s="18"/>
      <c r="K59" s="18"/>
      <c r="L59" s="18"/>
      <c r="M59" s="18"/>
      <c r="N59" s="18"/>
      <c r="O59" s="18"/>
      <c r="P59" s="18"/>
      <c r="Q59" s="19" t="s">
        <v>91</v>
      </c>
      <c r="R59" s="18" t="s">
        <v>32</v>
      </c>
      <c r="S59" s="18" t="s">
        <v>92</v>
      </c>
      <c r="T59" s="66">
        <v>4056</v>
      </c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>
        <v>3115.2</v>
      </c>
      <c r="AJ59" s="66" t="e">
        <f>'[1]Все года'!AK16</f>
        <v>#REF!</v>
      </c>
      <c r="AK59" s="66" t="e">
        <f>'[1]Все года'!AL16</f>
        <v>#REF!</v>
      </c>
      <c r="AL59" s="66" t="e">
        <f>'[1]Все года'!AM16</f>
        <v>#REF!</v>
      </c>
      <c r="AM59" s="66" t="e">
        <f>'[1]Все года'!AN16</f>
        <v>#REF!</v>
      </c>
      <c r="AN59" s="66">
        <v>4056</v>
      </c>
      <c r="AO59" s="20"/>
      <c r="AP59" s="20"/>
      <c r="AQ59" s="20"/>
      <c r="AR59" s="20"/>
    </row>
    <row r="60" spans="1:44" ht="62.25" customHeight="1" x14ac:dyDescent="0.25">
      <c r="A60" s="21" t="s">
        <v>90</v>
      </c>
      <c r="B60" s="18" t="s">
        <v>89</v>
      </c>
      <c r="C60" s="18" t="s">
        <v>91</v>
      </c>
      <c r="D60" s="18" t="s">
        <v>32</v>
      </c>
      <c r="E60" s="18" t="s">
        <v>92</v>
      </c>
      <c r="F60" s="18" t="s">
        <v>130</v>
      </c>
      <c r="G60" s="18" t="s">
        <v>131</v>
      </c>
      <c r="H60" s="18" t="s">
        <v>132</v>
      </c>
      <c r="I60" s="18"/>
      <c r="J60" s="18"/>
      <c r="K60" s="18"/>
      <c r="L60" s="18"/>
      <c r="M60" s="18"/>
      <c r="N60" s="18"/>
      <c r="O60" s="18"/>
      <c r="P60" s="18"/>
      <c r="Q60" s="19"/>
      <c r="R60" s="18"/>
      <c r="S60" s="18"/>
      <c r="T60" s="67">
        <f>T61+T62</f>
        <v>909</v>
      </c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>
        <v>909</v>
      </c>
      <c r="AO60" s="15"/>
      <c r="AP60" s="15"/>
      <c r="AQ60" s="15"/>
      <c r="AR60" s="15"/>
    </row>
    <row r="61" spans="1:44" ht="51.75" customHeight="1" x14ac:dyDescent="0.25">
      <c r="A61" s="21" t="s">
        <v>93</v>
      </c>
      <c r="B61" s="18" t="s">
        <v>94</v>
      </c>
      <c r="C61" s="18"/>
      <c r="D61" s="18"/>
      <c r="E61" s="18"/>
      <c r="F61" s="18" t="s">
        <v>133</v>
      </c>
      <c r="G61" s="18" t="s">
        <v>134</v>
      </c>
      <c r="H61" s="18" t="s">
        <v>135</v>
      </c>
      <c r="I61" s="18"/>
      <c r="J61" s="18"/>
      <c r="K61" s="18"/>
      <c r="L61" s="18"/>
      <c r="M61" s="18"/>
      <c r="N61" s="18"/>
      <c r="O61" s="18"/>
      <c r="P61" s="18"/>
      <c r="Q61" s="19" t="s">
        <v>91</v>
      </c>
      <c r="R61" s="18" t="s">
        <v>32</v>
      </c>
      <c r="S61" s="18" t="s">
        <v>92</v>
      </c>
      <c r="T61" s="66">
        <v>236.6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>
        <v>236.6</v>
      </c>
      <c r="AO61" s="15"/>
      <c r="AP61" s="15"/>
      <c r="AQ61" s="15"/>
      <c r="AR61" s="15"/>
    </row>
    <row r="62" spans="1:44" ht="69" customHeight="1" x14ac:dyDescent="0.25">
      <c r="A62" s="17" t="s">
        <v>95</v>
      </c>
      <c r="B62" s="18" t="s">
        <v>94</v>
      </c>
      <c r="C62" s="18" t="s">
        <v>91</v>
      </c>
      <c r="D62" s="18" t="s">
        <v>32</v>
      </c>
      <c r="E62" s="18" t="s">
        <v>92</v>
      </c>
      <c r="F62" s="18" t="s">
        <v>136</v>
      </c>
      <c r="G62" s="18" t="s">
        <v>136</v>
      </c>
      <c r="H62" s="18" t="s">
        <v>136</v>
      </c>
      <c r="I62" s="18"/>
      <c r="J62" s="18"/>
      <c r="K62" s="18"/>
      <c r="L62" s="18"/>
      <c r="M62" s="18"/>
      <c r="N62" s="18"/>
      <c r="O62" s="18"/>
      <c r="P62" s="18"/>
      <c r="Q62" s="19" t="s">
        <v>31</v>
      </c>
      <c r="R62" s="18" t="s">
        <v>32</v>
      </c>
      <c r="S62" s="18" t="s">
        <v>92</v>
      </c>
      <c r="T62" s="66">
        <v>672.4</v>
      </c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>
        <v>672.4</v>
      </c>
      <c r="AO62" s="20"/>
      <c r="AP62" s="20"/>
      <c r="AQ62" s="20"/>
      <c r="AR62" s="20"/>
    </row>
    <row r="63" spans="1:44" ht="28.5" customHeight="1" x14ac:dyDescent="0.25">
      <c r="A63" s="16" t="s">
        <v>96</v>
      </c>
      <c r="B63" s="14" t="s">
        <v>97</v>
      </c>
      <c r="C63" s="14"/>
      <c r="D63" s="14"/>
      <c r="E63" s="14"/>
      <c r="F63" s="14" t="s">
        <v>137</v>
      </c>
      <c r="G63" s="14" t="s">
        <v>138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64">
        <v>203.7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>
        <v>207.5</v>
      </c>
      <c r="AJ63" s="64"/>
      <c r="AK63" s="64"/>
      <c r="AL63" s="64"/>
      <c r="AM63" s="64"/>
      <c r="AN63" s="64">
        <v>220.2</v>
      </c>
      <c r="AO63" s="15"/>
      <c r="AP63" s="15"/>
      <c r="AQ63" s="15"/>
      <c r="AR63" s="15"/>
    </row>
    <row r="64" spans="1:44" ht="73.5" customHeight="1" x14ac:dyDescent="0.25">
      <c r="A64" s="17" t="s">
        <v>98</v>
      </c>
      <c r="B64" s="18" t="s">
        <v>99</v>
      </c>
      <c r="C64" s="18"/>
      <c r="D64" s="18"/>
      <c r="E64" s="18"/>
      <c r="F64" s="18" t="s">
        <v>139</v>
      </c>
      <c r="G64" s="18" t="s">
        <v>140</v>
      </c>
      <c r="H64" s="18"/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50</v>
      </c>
      <c r="S64" s="18" t="s">
        <v>40</v>
      </c>
      <c r="T64" s="66">
        <v>202.8</v>
      </c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>
        <v>204.8</v>
      </c>
      <c r="AJ64" s="66"/>
      <c r="AK64" s="66"/>
      <c r="AL64" s="66"/>
      <c r="AM64" s="66"/>
      <c r="AN64" s="66">
        <v>213</v>
      </c>
      <c r="AO64" s="20"/>
      <c r="AP64" s="20"/>
      <c r="AQ64" s="20"/>
      <c r="AR64" s="20"/>
    </row>
    <row r="65" spans="1:45" ht="82.5" customHeight="1" x14ac:dyDescent="0.25">
      <c r="A65" s="17" t="s">
        <v>100</v>
      </c>
      <c r="B65" s="18" t="s">
        <v>99</v>
      </c>
      <c r="C65" s="18" t="s">
        <v>91</v>
      </c>
      <c r="D65" s="18" t="s">
        <v>50</v>
      </c>
      <c r="E65" s="18" t="s">
        <v>40</v>
      </c>
      <c r="F65" s="18" t="s">
        <v>141</v>
      </c>
      <c r="G65" s="18" t="s">
        <v>137</v>
      </c>
      <c r="H65" s="18"/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50</v>
      </c>
      <c r="S65" s="18" t="s">
        <v>40</v>
      </c>
      <c r="T65" s="66">
        <v>0.7</v>
      </c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>
        <v>2.5</v>
      </c>
      <c r="AJ65" s="66"/>
      <c r="AK65" s="66"/>
      <c r="AL65" s="66"/>
      <c r="AM65" s="66"/>
      <c r="AN65" s="66">
        <v>7</v>
      </c>
      <c r="AO65" s="15"/>
      <c r="AP65" s="15"/>
      <c r="AQ65" s="15"/>
      <c r="AR65" s="15"/>
      <c r="AS65" s="57"/>
    </row>
    <row r="66" spans="1:45" ht="93" customHeight="1" x14ac:dyDescent="0.25">
      <c r="A66" s="16" t="s">
        <v>101</v>
      </c>
      <c r="B66" s="14" t="s">
        <v>99</v>
      </c>
      <c r="C66" s="14" t="s">
        <v>31</v>
      </c>
      <c r="D66" s="14" t="s">
        <v>50</v>
      </c>
      <c r="E66" s="14" t="s">
        <v>40</v>
      </c>
      <c r="F66" s="14" t="s">
        <v>142</v>
      </c>
      <c r="G66" s="14" t="s">
        <v>143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4">
        <v>0.2</v>
      </c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>
        <v>0.2</v>
      </c>
      <c r="AJ66" s="64"/>
      <c r="AK66" s="64"/>
      <c r="AL66" s="64"/>
      <c r="AM66" s="64"/>
      <c r="AN66" s="64">
        <v>0.2</v>
      </c>
      <c r="AO66" s="20"/>
      <c r="AP66" s="20"/>
      <c r="AQ66" s="20"/>
      <c r="AR66" s="20"/>
    </row>
    <row r="67" spans="1:45" ht="102" customHeight="1" x14ac:dyDescent="0.25">
      <c r="A67" s="17" t="s">
        <v>102</v>
      </c>
      <c r="B67" s="18" t="s">
        <v>103</v>
      </c>
      <c r="C67" s="18"/>
      <c r="D67" s="18"/>
      <c r="E67" s="18"/>
      <c r="F67" s="18" t="s">
        <v>144</v>
      </c>
      <c r="G67" s="18" t="s">
        <v>144</v>
      </c>
      <c r="H67" s="18" t="s">
        <v>144</v>
      </c>
      <c r="I67" s="18"/>
      <c r="J67" s="18"/>
      <c r="K67" s="18"/>
      <c r="L67" s="18"/>
      <c r="M67" s="18"/>
      <c r="N67" s="18"/>
      <c r="O67" s="18"/>
      <c r="P67" s="18"/>
      <c r="Q67" s="19" t="s">
        <v>31</v>
      </c>
      <c r="R67" s="18" t="s">
        <v>32</v>
      </c>
      <c r="S67" s="18" t="s">
        <v>92</v>
      </c>
      <c r="T67" s="66">
        <v>0.2</v>
      </c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>
        <v>0.2</v>
      </c>
      <c r="AJ67" s="66"/>
      <c r="AK67" s="66"/>
      <c r="AL67" s="66"/>
      <c r="AM67" s="66"/>
      <c r="AN67" s="66">
        <v>0.2</v>
      </c>
      <c r="AO67" s="15"/>
      <c r="AP67" s="15"/>
      <c r="AQ67" s="15"/>
      <c r="AR67" s="15"/>
    </row>
    <row r="68" spans="1:45" ht="23.45" customHeight="1" x14ac:dyDescent="0.25">
      <c r="A68" s="16" t="s">
        <v>96</v>
      </c>
      <c r="B68" s="14" t="s">
        <v>104</v>
      </c>
      <c r="C68" s="14"/>
      <c r="D68" s="14"/>
      <c r="E68" s="14"/>
      <c r="F68" s="14" t="s">
        <v>145</v>
      </c>
      <c r="G68" s="14" t="s">
        <v>146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65">
        <f>T69+T71+T73+T75+T78+T83</f>
        <v>2363.5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f>AI77+AI82</f>
        <v>249.3</v>
      </c>
      <c r="AJ68" s="64"/>
      <c r="AK68" s="64"/>
      <c r="AL68" s="64"/>
      <c r="AM68" s="64"/>
      <c r="AN68" s="64">
        <f>AN82</f>
        <v>538.20000000000005</v>
      </c>
      <c r="AO68" s="25"/>
      <c r="AP68" s="20"/>
      <c r="AQ68" s="20"/>
      <c r="AR68" s="20"/>
    </row>
    <row r="69" spans="1:45" ht="81.599999999999994" customHeight="1" x14ac:dyDescent="0.25">
      <c r="A69" s="42" t="s">
        <v>105</v>
      </c>
      <c r="B69" s="40" t="s">
        <v>106</v>
      </c>
      <c r="C69" s="40"/>
      <c r="D69" s="40"/>
      <c r="E69" s="40"/>
      <c r="F69" s="40" t="s">
        <v>147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1"/>
      <c r="R69" s="40" t="s">
        <v>32</v>
      </c>
      <c r="S69" s="40" t="s">
        <v>33</v>
      </c>
      <c r="T69" s="65">
        <v>30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25"/>
      <c r="AP69" s="15"/>
      <c r="AQ69" s="15"/>
      <c r="AR69" s="15"/>
    </row>
    <row r="70" spans="1:45" ht="31.9" customHeight="1" x14ac:dyDescent="0.25">
      <c r="A70" s="36" t="s">
        <v>107</v>
      </c>
      <c r="B70" s="37" t="s">
        <v>106</v>
      </c>
      <c r="C70" s="37" t="s">
        <v>31</v>
      </c>
      <c r="D70" s="37" t="s">
        <v>32</v>
      </c>
      <c r="E70" s="37" t="s">
        <v>33</v>
      </c>
      <c r="F70" s="37" t="s">
        <v>147</v>
      </c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8" t="s">
        <v>31</v>
      </c>
      <c r="R70" s="37" t="s">
        <v>32</v>
      </c>
      <c r="S70" s="37" t="s">
        <v>33</v>
      </c>
      <c r="T70" s="67">
        <v>30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20"/>
      <c r="AP70" s="20"/>
      <c r="AQ70" s="20"/>
      <c r="AR70" s="20"/>
    </row>
    <row r="71" spans="1:45" ht="20.25" customHeight="1" x14ac:dyDescent="0.25">
      <c r="A71" s="48" t="s">
        <v>166</v>
      </c>
      <c r="B71" s="49" t="s">
        <v>168</v>
      </c>
      <c r="C71" s="49" t="s">
        <v>108</v>
      </c>
      <c r="D71" s="49"/>
      <c r="E71" s="49"/>
      <c r="F71" s="50"/>
      <c r="G71" s="50"/>
      <c r="H71" s="50"/>
      <c r="I71" s="51"/>
      <c r="J71" s="51"/>
      <c r="K71" s="51"/>
      <c r="L71" s="51"/>
      <c r="M71" s="51"/>
      <c r="N71" s="51"/>
      <c r="O71" s="51"/>
      <c r="P71" s="51"/>
      <c r="Q71" s="51"/>
      <c r="R71" s="52" t="s">
        <v>92</v>
      </c>
      <c r="S71" s="51"/>
      <c r="T71" s="70">
        <v>1729.7</v>
      </c>
      <c r="U71" s="71">
        <v>1729.7</v>
      </c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20"/>
      <c r="AP71" s="20"/>
      <c r="AQ71" s="20"/>
      <c r="AR71" s="20"/>
    </row>
    <row r="72" spans="1:45" ht="81.599999999999994" customHeight="1" x14ac:dyDescent="0.25">
      <c r="A72" s="46" t="s">
        <v>167</v>
      </c>
      <c r="B72" s="53" t="s">
        <v>168</v>
      </c>
      <c r="C72" s="44" t="s">
        <v>108</v>
      </c>
      <c r="D72" s="44" t="s">
        <v>168</v>
      </c>
      <c r="E72" s="44"/>
      <c r="F72" s="45"/>
      <c r="G72" s="45"/>
      <c r="H72" s="45"/>
      <c r="I72" s="25"/>
      <c r="J72" s="25"/>
      <c r="K72" s="25"/>
      <c r="L72" s="25"/>
      <c r="M72" s="25"/>
      <c r="N72" s="25"/>
      <c r="O72" s="25"/>
      <c r="P72" s="25"/>
      <c r="Q72" s="25"/>
      <c r="R72" s="47" t="s">
        <v>92</v>
      </c>
      <c r="S72" s="25"/>
      <c r="T72" s="68">
        <v>1729.7</v>
      </c>
      <c r="U72" s="69">
        <v>1729.7</v>
      </c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</row>
    <row r="73" spans="1:45" ht="21" customHeight="1" x14ac:dyDescent="0.25">
      <c r="A73" s="13" t="s">
        <v>163</v>
      </c>
      <c r="B73" s="14" t="s">
        <v>110</v>
      </c>
      <c r="C73" s="14" t="s">
        <v>31</v>
      </c>
      <c r="D73" s="14" t="s">
        <v>92</v>
      </c>
      <c r="E73" s="14" t="s">
        <v>108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64">
        <v>200</v>
      </c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</row>
    <row r="74" spans="1:45" ht="33.75" customHeight="1" x14ac:dyDescent="0.25">
      <c r="A74" s="21" t="s">
        <v>109</v>
      </c>
      <c r="B74" s="18" t="s">
        <v>110</v>
      </c>
      <c r="C74" s="18"/>
      <c r="D74" s="18"/>
      <c r="E74" s="18"/>
      <c r="F74" s="18" t="s">
        <v>148</v>
      </c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9" t="s">
        <v>31</v>
      </c>
      <c r="R74" s="18" t="s">
        <v>92</v>
      </c>
      <c r="S74" s="18" t="s">
        <v>111</v>
      </c>
      <c r="T74" s="66">
        <v>200</v>
      </c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</row>
    <row r="75" spans="1:45" ht="77.25" customHeight="1" x14ac:dyDescent="0.25">
      <c r="A75" s="39" t="s">
        <v>114</v>
      </c>
      <c r="B75" s="40" t="s">
        <v>113</v>
      </c>
      <c r="C75" s="14" t="s">
        <v>31</v>
      </c>
      <c r="D75" s="14" t="s">
        <v>92</v>
      </c>
      <c r="E75" s="14" t="s">
        <v>111</v>
      </c>
      <c r="F75" s="14" t="s">
        <v>148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64">
        <v>2.1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68.25" customHeight="1" x14ac:dyDescent="0.25">
      <c r="A76" s="17" t="s">
        <v>112</v>
      </c>
      <c r="B76" s="18" t="s">
        <v>113</v>
      </c>
      <c r="C76" s="18"/>
      <c r="D76" s="18"/>
      <c r="E76" s="18"/>
      <c r="F76" s="18" t="s">
        <v>149</v>
      </c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9" t="s">
        <v>115</v>
      </c>
      <c r="R76" s="18" t="s">
        <v>116</v>
      </c>
      <c r="S76" s="18" t="s">
        <v>40</v>
      </c>
      <c r="T76" s="66">
        <v>2.1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69" customHeight="1" x14ac:dyDescent="0.25">
      <c r="A77" s="21" t="s">
        <v>119</v>
      </c>
      <c r="B77" s="18" t="s">
        <v>118</v>
      </c>
      <c r="C77" s="18" t="s">
        <v>85</v>
      </c>
      <c r="D77" s="18" t="s">
        <v>32</v>
      </c>
      <c r="E77" s="18" t="s">
        <v>33</v>
      </c>
      <c r="F77" s="18" t="s">
        <v>150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120</v>
      </c>
      <c r="R77" s="18" t="s">
        <v>32</v>
      </c>
      <c r="S77" s="18" t="s">
        <v>75</v>
      </c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</row>
    <row r="78" spans="1:45" ht="29.25" customHeight="1" x14ac:dyDescent="0.25">
      <c r="A78" s="39" t="s">
        <v>160</v>
      </c>
      <c r="B78" s="40" t="s">
        <v>171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1"/>
      <c r="R78" s="40" t="s">
        <v>32</v>
      </c>
      <c r="S78" s="40" t="s">
        <v>161</v>
      </c>
      <c r="T78" s="65">
        <v>5</v>
      </c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72"/>
      <c r="AJ78" s="66"/>
      <c r="AK78" s="66"/>
      <c r="AL78" s="66"/>
      <c r="AM78" s="66"/>
      <c r="AN78" s="66"/>
    </row>
    <row r="79" spans="1:45" ht="67.150000000000006" customHeight="1" x14ac:dyDescent="0.25">
      <c r="A79" s="21" t="s">
        <v>119</v>
      </c>
      <c r="B79" s="18" t="s">
        <v>171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/>
      <c r="R79" s="18" t="s">
        <v>32</v>
      </c>
      <c r="S79" s="18" t="s">
        <v>161</v>
      </c>
      <c r="T79" s="66">
        <v>5</v>
      </c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</row>
    <row r="80" spans="1:45" ht="67.150000000000006" customHeight="1" x14ac:dyDescent="0.25">
      <c r="A80" s="21" t="s">
        <v>162</v>
      </c>
      <c r="B80" s="18" t="s">
        <v>171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>
        <v>870</v>
      </c>
      <c r="R80" s="18" t="s">
        <v>32</v>
      </c>
      <c r="S80" s="18" t="s">
        <v>161</v>
      </c>
      <c r="T80" s="66">
        <v>5</v>
      </c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</row>
    <row r="81" spans="1:40" ht="61.5" customHeight="1" x14ac:dyDescent="0.25">
      <c r="A81" s="39" t="s">
        <v>157</v>
      </c>
      <c r="B81" s="40" t="s">
        <v>158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33</v>
      </c>
      <c r="T81" s="65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5">
        <v>249.3</v>
      </c>
      <c r="AJ81" s="65"/>
      <c r="AK81" s="65"/>
      <c r="AL81" s="65"/>
      <c r="AM81" s="65"/>
      <c r="AN81" s="65">
        <v>538.20000000000005</v>
      </c>
    </row>
    <row r="82" spans="1:40" ht="61.5" customHeight="1" x14ac:dyDescent="0.25">
      <c r="A82" s="21" t="s">
        <v>159</v>
      </c>
      <c r="B82" s="18" t="s">
        <v>158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>
        <v>880</v>
      </c>
      <c r="R82" s="18" t="s">
        <v>32</v>
      </c>
      <c r="S82" s="18" t="s">
        <v>33</v>
      </c>
      <c r="T82" s="66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6">
        <v>249.3</v>
      </c>
      <c r="AJ82" s="65"/>
      <c r="AK82" s="65"/>
      <c r="AL82" s="65"/>
      <c r="AM82" s="65"/>
      <c r="AN82" s="66">
        <v>538.20000000000005</v>
      </c>
    </row>
    <row r="83" spans="1:40" ht="60.75" customHeight="1" x14ac:dyDescent="0.25">
      <c r="A83" s="39" t="s">
        <v>117</v>
      </c>
      <c r="B83" s="40" t="s">
        <v>118</v>
      </c>
      <c r="C83" s="40"/>
      <c r="D83" s="40"/>
      <c r="E83" s="40"/>
      <c r="F83" s="40" t="s">
        <v>150</v>
      </c>
      <c r="G83" s="40" t="s">
        <v>146</v>
      </c>
      <c r="H83" s="40"/>
      <c r="I83" s="40"/>
      <c r="J83" s="40"/>
      <c r="K83" s="40"/>
      <c r="L83" s="40"/>
      <c r="M83" s="40"/>
      <c r="N83" s="40"/>
      <c r="O83" s="40"/>
      <c r="P83" s="40"/>
      <c r="Q83" s="41"/>
      <c r="R83" s="40" t="s">
        <v>32</v>
      </c>
      <c r="S83" s="40" t="s">
        <v>33</v>
      </c>
      <c r="T83" s="65">
        <v>396.7</v>
      </c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</row>
    <row r="84" spans="1:40" ht="51.75" customHeight="1" x14ac:dyDescent="0.25">
      <c r="A84" s="21" t="s">
        <v>117</v>
      </c>
      <c r="B84" s="18" t="s">
        <v>118</v>
      </c>
      <c r="C84" s="18"/>
      <c r="D84" s="18"/>
      <c r="E84" s="18"/>
      <c r="F84" s="18" t="s">
        <v>150</v>
      </c>
      <c r="G84" s="18" t="s">
        <v>146</v>
      </c>
      <c r="H84" s="18"/>
      <c r="I84" s="18"/>
      <c r="J84" s="18"/>
      <c r="K84" s="18"/>
      <c r="L84" s="18"/>
      <c r="M84" s="18"/>
      <c r="N84" s="18"/>
      <c r="O84" s="18"/>
      <c r="P84" s="18"/>
      <c r="Q84" s="19" t="s">
        <v>85</v>
      </c>
      <c r="R84" s="18" t="s">
        <v>32</v>
      </c>
      <c r="S84" s="18" t="s">
        <v>33</v>
      </c>
      <c r="T84" s="66">
        <v>396.7</v>
      </c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</row>
    <row r="86" spans="1:40" ht="33.75" customHeight="1" x14ac:dyDescent="0.25">
      <c r="A86" s="61" t="s">
        <v>172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 t="s">
        <v>122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2020-06-05T12:22:01Z</cp:lastPrinted>
  <dcterms:created xsi:type="dcterms:W3CDTF">2018-12-26T10:40:57Z</dcterms:created>
  <dcterms:modified xsi:type="dcterms:W3CDTF">2020-08-10T06:27:58Z</dcterms:modified>
</cp:coreProperties>
</file>